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505" yWindow="-15" windowWidth="24240" windowHeight="12795" tabRatio="713"/>
  </bookViews>
  <sheets>
    <sheet name="мероприятия по техприсоединению" sheetId="4" r:id="rId1"/>
    <sheet name="объем своб. мощности" sheetId="2" r:id="rId2"/>
    <sheet name="авар. отключения" sheetId="1" r:id="rId3"/>
    <sheet name="резервируемая мощность" sheetId="3" r:id="rId4"/>
  </sheets>
  <calcPr calcId="145621" iterateDelta="1E-4"/>
</workbook>
</file>

<file path=xl/calcChain.xml><?xml version="1.0" encoding="utf-8"?>
<calcChain xmlns="http://schemas.openxmlformats.org/spreadsheetml/2006/main">
  <c r="I23" i="4" l="1"/>
  <c r="K20" i="4" l="1"/>
  <c r="G20" i="4"/>
  <c r="C23" i="4" l="1"/>
  <c r="F23" i="4"/>
  <c r="I18" i="4" l="1"/>
  <c r="K17" i="4"/>
  <c r="I17" i="4"/>
  <c r="G17" i="4"/>
  <c r="D6" i="2" l="1"/>
  <c r="J23" i="4" l="1"/>
  <c r="L23" i="4"/>
  <c r="B23" i="4"/>
  <c r="I6" i="4"/>
  <c r="G6" i="4"/>
  <c r="K6" i="4" s="1"/>
  <c r="I13" i="4" l="1"/>
  <c r="I14" i="4"/>
  <c r="G14" i="4"/>
  <c r="K14" i="4" s="1"/>
  <c r="G13" i="4"/>
  <c r="K13" i="4" s="1"/>
  <c r="I11" i="4" l="1"/>
  <c r="I12" i="4"/>
  <c r="I10" i="4"/>
  <c r="G12" i="4"/>
  <c r="K12" i="4" s="1"/>
  <c r="I9" i="4"/>
  <c r="I8" i="4"/>
  <c r="I7" i="4"/>
  <c r="K9" i="4"/>
  <c r="K11" i="4"/>
  <c r="G8" i="4"/>
  <c r="K8" i="4" s="1"/>
  <c r="G9" i="4"/>
  <c r="G10" i="4"/>
  <c r="K10" i="4" s="1"/>
  <c r="G11" i="4"/>
  <c r="G7" i="4"/>
  <c r="G23" i="4" s="1"/>
  <c r="K7" i="4" l="1"/>
  <c r="K23" i="4" s="1"/>
  <c r="D5" i="2"/>
</calcChain>
</file>

<file path=xl/sharedStrings.xml><?xml version="1.0" encoding="utf-8"?>
<sst xmlns="http://schemas.openxmlformats.org/spreadsheetml/2006/main" count="178" uniqueCount="79">
  <si>
    <t>Информация об объеме недопоставленной в результате аварийных отключений электрической энергии</t>
  </si>
  <si>
    <t>№ п/п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</si>
  <si>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</si>
  <si>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</si>
  <si>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</si>
  <si>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</si>
  <si>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</si>
  <si>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</si>
  <si>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</si>
  <si>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</si>
  <si>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</si>
  <si>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</si>
  <si>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</si>
  <si>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</si>
  <si>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</si>
  <si>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-</t>
  </si>
  <si>
    <t>Информация о наличии объема свободной для технологического присоединения потребителей трансформаторной мощности</t>
  </si>
  <si>
    <t>квартал</t>
  </si>
  <si>
    <t>1 квартал</t>
  </si>
  <si>
    <t>2 квартал</t>
  </si>
  <si>
    <t>3 квартал</t>
  </si>
  <si>
    <t>4 квартал</t>
  </si>
  <si>
    <t>Объем свободной для технологического присоединения потребителей трансформаторной мощности, кВт., в том числе:</t>
  </si>
  <si>
    <t>по центрам питания 35 кВ и выше</t>
  </si>
  <si>
    <t>по центрам питания ниже 35 кВ</t>
  </si>
  <si>
    <t>Информация о порядке выполнения технологических, технических и других мероприятий, связанных с технологическим присоединением к электрическим сетям</t>
  </si>
  <si>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</si>
  <si>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</si>
  <si>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</si>
  <si>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максимальной мощности и аннулированных заявках на технологическое присоединение</t>
  </si>
  <si>
    <t>Дата 
присоединения</t>
  </si>
  <si>
    <t>Необходимый объем мощности, кВт</t>
  </si>
  <si>
    <t>Мощность по договору, кВт</t>
  </si>
  <si>
    <t>Присоединенная мощность, кВт</t>
  </si>
  <si>
    <t>Количество, шт.</t>
  </si>
  <si>
    <t>Количество присоединений, шт.</t>
  </si>
  <si>
    <t>Аннулированные заявки, шт.</t>
  </si>
  <si>
    <t>Квартал</t>
  </si>
  <si>
    <t>ВН</t>
  </si>
  <si>
    <t>СН1</t>
  </si>
  <si>
    <t>СН2</t>
  </si>
  <si>
    <t>НН</t>
  </si>
  <si>
    <t>Величина резервируемой мощности, МВт</t>
  </si>
  <si>
    <t xml:space="preserve">Месяц </t>
  </si>
  <si>
    <t>Время начала аварийного отключения</t>
  </si>
  <si>
    <t>Время окончания аварийного отключения</t>
  </si>
  <si>
    <t>Продолжительность аварийного отключения</t>
  </si>
  <si>
    <t>Объем недопоставленной электроэнергии в результате аварийного отключения, кВтч</t>
  </si>
  <si>
    <t xml:space="preserve">Информация о величине резервируемой максимальной мощности в разбивке по уровням напряжения </t>
  </si>
  <si>
    <t>Установленная трансформаторная мощность, МВА</t>
  </si>
  <si>
    <t>Заявитель</t>
  </si>
  <si>
    <t>№ договора</t>
  </si>
  <si>
    <t>2021 год</t>
  </si>
  <si>
    <t>41ТП/2021 от 03.02.2021</t>
  </si>
  <si>
    <t>47ТП/2021 от 03.03.2021</t>
  </si>
  <si>
    <t>45ТП/2021 от 03.03.2021</t>
  </si>
  <si>
    <t>46ТП/2021 от 03.03.2021</t>
  </si>
  <si>
    <t>48ТП/2021 от 09.04.2021</t>
  </si>
  <si>
    <t>49ТП/2021 от 14.04.2021</t>
  </si>
  <si>
    <t>39ТП/2020 от 24.12.2020</t>
  </si>
  <si>
    <t>Юсова Г.И.</t>
  </si>
  <si>
    <t>Шангиреева Н.Н.</t>
  </si>
  <si>
    <t>Мелконян Г.Р.</t>
  </si>
  <si>
    <t>43ТП/2021 от 08.02.2021</t>
  </si>
  <si>
    <t>Чумак С.В.</t>
  </si>
  <si>
    <t>Стороженко А.П.</t>
  </si>
  <si>
    <t>Букач И.А.</t>
  </si>
  <si>
    <t>Манучарян А.С.</t>
  </si>
  <si>
    <t>Есипенко И.Н.</t>
  </si>
  <si>
    <t>Прибытько В.В.</t>
  </si>
  <si>
    <t>ИТОГО</t>
  </si>
  <si>
    <t>Сумма, тыс.руб. без НДС</t>
  </si>
  <si>
    <t>42ТП/2021 от 08.02.2021</t>
  </si>
  <si>
    <t>52ТП/2021 от 09.07.2021</t>
  </si>
  <si>
    <t>Овагьян Т.В.</t>
  </si>
  <si>
    <t>53ТП/2021 от 10.08.2021</t>
  </si>
  <si>
    <t>33ТП/2020 от 25.12.2020</t>
  </si>
  <si>
    <t>Коваленко</t>
  </si>
  <si>
    <t>Единая служба заказчика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</si>
</sst>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ahoma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9" fontId="4" fillId="0" borderId="0" applyBorder="0">
      <alignment vertical="top"/>
    </xf>
    <xf numFmtId="0" fontId="6" fillId="0" borderId="0"/>
    <xf numFmtId="0" fontId="9" fillId="0" borderId="0"/>
    <xf numFmtId="43" fontId="1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7" fillId="0" borderId="1" xfId="2" applyFont="1" applyBorder="1" applyAlignment="1">
      <alignment horizontal="center" vertical="center" wrapText="1"/>
    </xf>
    <xf numFmtId="0" fontId="8" fillId="0" borderId="0" xfId="0" applyFont="1"/>
    <xf numFmtId="0" fontId="10" fillId="0" borderId="0" xfId="3" applyNumberFormat="1" applyFont="1" applyFill="1" applyAlignment="1">
      <alignment wrapText="1"/>
    </xf>
    <xf numFmtId="0" fontId="2" fillId="0" borderId="0" xfId="3" applyNumberFormat="1" applyFont="1"/>
    <xf numFmtId="0" fontId="2" fillId="0" borderId="1" xfId="0" applyFont="1" applyBorder="1" applyAlignment="1">
      <alignment horizontal="center"/>
    </xf>
    <xf numFmtId="0" fontId="2" fillId="0" borderId="1" xfId="3" applyNumberFormat="1" applyFont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3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2" fontId="2" fillId="0" borderId="1" xfId="4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2" fillId="0" borderId="1" xfId="3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3" applyNumberFormat="1" applyFont="1" applyFill="1" applyAlignment="1">
      <alignment horizontal="center" wrapText="1"/>
    </xf>
    <xf numFmtId="0" fontId="1" fillId="0" borderId="0" xfId="3" applyNumberFormat="1" applyFont="1" applyAlignment="1">
      <alignment horizontal="center"/>
    </xf>
    <xf numFmtId="1" fontId="2" fillId="0" borderId="1" xfId="0" applyNumberFormat="1" applyFont="1" applyFill="1" applyBorder="1" applyAlignment="1">
      <alignment horizontal="center"/>
    </xf>
  </cellXfs>
  <cellStyles count="5">
    <cellStyle name="Итог 2 2" xfId="3"/>
    <cellStyle name="Обычный" xfId="0" builtinId="0"/>
    <cellStyle name="Обычный_JKH.OPEN.INFO.PRICE.VO_v4.0(10.02.11)" xfId="1"/>
    <cellStyle name="Обычный_Техподключения" xfId="2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Normal="100" workbookViewId="0">
      <selection activeCell="O2" sqref="O2"/>
    </sheetView>
  </sheetViews>
  <sheetFormatPr defaultRowHeight="15" x14ac:dyDescent="0.25"/>
  <cols>
    <col min="1" max="1" width="23.140625" style="1" bestFit="1" customWidth="1"/>
    <col min="2" max="2" width="12.7109375" style="1" customWidth="1"/>
    <col min="3" max="3" width="15.42578125" style="1" customWidth="1"/>
    <col min="4" max="4" width="25" style="1" hidden="1" customWidth="1"/>
    <col min="5" max="5" width="24.140625" style="1" customWidth="1"/>
    <col min="6" max="7" width="12.7109375" style="1" customWidth="1"/>
    <col min="8" max="8" width="14" style="1" customWidth="1"/>
    <col min="9" max="9" width="12.7109375" style="1" customWidth="1"/>
    <col min="10" max="10" width="15.42578125" style="1" customWidth="1"/>
    <col min="11" max="11" width="12.7109375" style="1" customWidth="1"/>
    <col min="12" max="12" width="13.7109375" style="1" customWidth="1"/>
    <col min="13" max="16384" width="9.140625" style="1"/>
  </cols>
  <sheetData>
    <row r="1" spans="1:13" ht="38.25" customHeight="1" x14ac:dyDescent="0.25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3" ht="15.75" x14ac:dyDescent="0.25">
      <c r="A2" s="48" t="s">
        <v>52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4" spans="1:13" ht="80.25" customHeight="1" x14ac:dyDescent="0.25">
      <c r="A4" s="52" t="s">
        <v>26</v>
      </c>
      <c r="B4" s="49" t="s">
        <v>27</v>
      </c>
      <c r="C4" s="51"/>
      <c r="D4" s="54" t="s">
        <v>50</v>
      </c>
      <c r="E4" s="54" t="s">
        <v>51</v>
      </c>
      <c r="F4" s="49" t="s">
        <v>28</v>
      </c>
      <c r="G4" s="50"/>
      <c r="H4" s="50"/>
      <c r="I4" s="51"/>
      <c r="J4" s="49" t="s">
        <v>29</v>
      </c>
      <c r="K4" s="50"/>
      <c r="L4" s="51"/>
      <c r="M4" s="9"/>
    </row>
    <row r="5" spans="1:13" s="11" customFormat="1" ht="38.25" x14ac:dyDescent="0.2">
      <c r="A5" s="53"/>
      <c r="B5" s="10" t="s">
        <v>34</v>
      </c>
      <c r="C5" s="10" t="s">
        <v>31</v>
      </c>
      <c r="D5" s="55"/>
      <c r="E5" s="55"/>
      <c r="F5" s="10" t="s">
        <v>34</v>
      </c>
      <c r="G5" s="10" t="s">
        <v>32</v>
      </c>
      <c r="H5" s="10" t="s">
        <v>30</v>
      </c>
      <c r="I5" s="10" t="s">
        <v>71</v>
      </c>
      <c r="J5" s="10" t="s">
        <v>35</v>
      </c>
      <c r="K5" s="10" t="s">
        <v>33</v>
      </c>
      <c r="L5" s="10" t="s">
        <v>36</v>
      </c>
    </row>
    <row r="6" spans="1:13" x14ac:dyDescent="0.25">
      <c r="A6" s="7" t="s">
        <v>2</v>
      </c>
      <c r="B6" s="8">
        <v>1</v>
      </c>
      <c r="C6" s="3">
        <v>3.93</v>
      </c>
      <c r="D6" s="3" t="s">
        <v>60</v>
      </c>
      <c r="E6" s="8" t="s">
        <v>59</v>
      </c>
      <c r="F6" s="8">
        <v>1</v>
      </c>
      <c r="G6" s="20">
        <f>C6</f>
        <v>3.93</v>
      </c>
      <c r="H6" s="29">
        <v>44214</v>
      </c>
      <c r="I6" s="19">
        <f t="shared" ref="I6" si="0">0.55/1.2</f>
        <v>0.45833333333333337</v>
      </c>
      <c r="J6" s="8">
        <v>1</v>
      </c>
      <c r="K6" s="20">
        <f>G6</f>
        <v>3.93</v>
      </c>
      <c r="L6" s="3">
        <v>0</v>
      </c>
    </row>
    <row r="7" spans="1:13" s="27" customFormat="1" x14ac:dyDescent="0.25">
      <c r="A7" s="46" t="s">
        <v>3</v>
      </c>
      <c r="B7" s="38">
        <v>3</v>
      </c>
      <c r="C7" s="24">
        <v>2.16</v>
      </c>
      <c r="D7" s="24" t="s">
        <v>61</v>
      </c>
      <c r="E7" s="24" t="s">
        <v>53</v>
      </c>
      <c r="F7" s="38">
        <v>3</v>
      </c>
      <c r="G7" s="24">
        <f>C7</f>
        <v>2.16</v>
      </c>
      <c r="H7" s="25">
        <v>44232</v>
      </c>
      <c r="I7" s="26">
        <f>550/1.2/1000</f>
        <v>0.45833333333333337</v>
      </c>
      <c r="J7" s="38">
        <v>3</v>
      </c>
      <c r="K7" s="24">
        <f>G7</f>
        <v>2.16</v>
      </c>
      <c r="L7" s="8">
        <v>0</v>
      </c>
    </row>
    <row r="8" spans="1:13" s="27" customFormat="1" x14ac:dyDescent="0.25">
      <c r="A8" s="47"/>
      <c r="B8" s="39"/>
      <c r="C8" s="24">
        <v>2.2799999999999998</v>
      </c>
      <c r="D8" s="24" t="s">
        <v>64</v>
      </c>
      <c r="E8" s="24" t="s">
        <v>72</v>
      </c>
      <c r="F8" s="39"/>
      <c r="G8" s="24">
        <f t="shared" ref="G8:G11" si="1">C8</f>
        <v>2.2799999999999998</v>
      </c>
      <c r="H8" s="25">
        <v>44236</v>
      </c>
      <c r="I8" s="26">
        <f>13784.02/1.2/1000</f>
        <v>11.486683333333334</v>
      </c>
      <c r="J8" s="39"/>
      <c r="K8" s="24">
        <f t="shared" ref="K8:K11" si="2">G8</f>
        <v>2.2799999999999998</v>
      </c>
      <c r="L8" s="8">
        <v>0</v>
      </c>
    </row>
    <row r="9" spans="1:13" s="27" customFormat="1" x14ac:dyDescent="0.25">
      <c r="A9" s="47"/>
      <c r="B9" s="39"/>
      <c r="C9" s="24">
        <v>5.7</v>
      </c>
      <c r="D9" s="24" t="s">
        <v>62</v>
      </c>
      <c r="E9" s="24" t="s">
        <v>63</v>
      </c>
      <c r="F9" s="39"/>
      <c r="G9" s="24">
        <f t="shared" si="1"/>
        <v>5.7</v>
      </c>
      <c r="H9" s="25">
        <v>44236</v>
      </c>
      <c r="I9" s="26">
        <f>550/1.2/1000</f>
        <v>0.45833333333333337</v>
      </c>
      <c r="J9" s="39"/>
      <c r="K9" s="24">
        <f t="shared" si="2"/>
        <v>5.7</v>
      </c>
      <c r="L9" s="8">
        <v>0</v>
      </c>
    </row>
    <row r="10" spans="1:13" s="27" customFormat="1" x14ac:dyDescent="0.25">
      <c r="A10" s="43" t="s">
        <v>4</v>
      </c>
      <c r="B10" s="40">
        <v>3</v>
      </c>
      <c r="C10" s="24">
        <v>10.02</v>
      </c>
      <c r="D10" s="24" t="s">
        <v>65</v>
      </c>
      <c r="E10" s="24" t="s">
        <v>55</v>
      </c>
      <c r="F10" s="40">
        <v>3</v>
      </c>
      <c r="G10" s="24">
        <f t="shared" si="1"/>
        <v>10.02</v>
      </c>
      <c r="H10" s="25">
        <v>44258</v>
      </c>
      <c r="I10" s="26">
        <f>550/1.2/1000</f>
        <v>0.45833333333333337</v>
      </c>
      <c r="J10" s="40">
        <v>3</v>
      </c>
      <c r="K10" s="24">
        <f t="shared" si="2"/>
        <v>10.02</v>
      </c>
      <c r="L10" s="8">
        <v>0</v>
      </c>
    </row>
    <row r="11" spans="1:13" s="27" customFormat="1" x14ac:dyDescent="0.25">
      <c r="A11" s="43"/>
      <c r="B11" s="40"/>
      <c r="C11" s="24">
        <v>5</v>
      </c>
      <c r="D11" s="24" t="s">
        <v>66</v>
      </c>
      <c r="E11" s="24" t="s">
        <v>56</v>
      </c>
      <c r="F11" s="40"/>
      <c r="G11" s="24">
        <f t="shared" si="1"/>
        <v>5</v>
      </c>
      <c r="H11" s="25">
        <v>44259</v>
      </c>
      <c r="I11" s="26">
        <f>13784.02/1.2/1000</f>
        <v>11.486683333333334</v>
      </c>
      <c r="J11" s="40"/>
      <c r="K11" s="24">
        <f t="shared" si="2"/>
        <v>5</v>
      </c>
      <c r="L11" s="8">
        <v>0</v>
      </c>
    </row>
    <row r="12" spans="1:13" s="27" customFormat="1" x14ac:dyDescent="0.25">
      <c r="A12" s="43"/>
      <c r="B12" s="40"/>
      <c r="C12" s="24">
        <v>7.26</v>
      </c>
      <c r="D12" s="24" t="s">
        <v>67</v>
      </c>
      <c r="E12" s="24" t="s">
        <v>54</v>
      </c>
      <c r="F12" s="40"/>
      <c r="G12" s="24">
        <f t="shared" ref="G12:G14" si="3">C12</f>
        <v>7.26</v>
      </c>
      <c r="H12" s="25">
        <v>44259</v>
      </c>
      <c r="I12" s="26">
        <f>550/1.2/1000</f>
        <v>0.45833333333333337</v>
      </c>
      <c r="J12" s="40"/>
      <c r="K12" s="24">
        <f t="shared" ref="K12:K14" si="4">G12</f>
        <v>7.26</v>
      </c>
      <c r="L12" s="8">
        <v>0</v>
      </c>
    </row>
    <row r="13" spans="1:13" x14ac:dyDescent="0.25">
      <c r="A13" s="44" t="s">
        <v>5</v>
      </c>
      <c r="B13" s="41">
        <v>2</v>
      </c>
      <c r="C13" s="8">
        <v>1.76</v>
      </c>
      <c r="D13" s="8" t="s">
        <v>68</v>
      </c>
      <c r="E13" s="24" t="s">
        <v>57</v>
      </c>
      <c r="F13" s="41">
        <v>2</v>
      </c>
      <c r="G13" s="8">
        <f t="shared" si="3"/>
        <v>1.76</v>
      </c>
      <c r="H13" s="16">
        <v>44299</v>
      </c>
      <c r="I13" s="26">
        <f t="shared" ref="I13:I14" si="5">550/1.2/1000</f>
        <v>0.45833333333333337</v>
      </c>
      <c r="J13" s="41">
        <v>2</v>
      </c>
      <c r="K13" s="8">
        <f t="shared" si="4"/>
        <v>1.76</v>
      </c>
      <c r="L13" s="8">
        <v>0</v>
      </c>
    </row>
    <row r="14" spans="1:13" x14ac:dyDescent="0.25">
      <c r="A14" s="45"/>
      <c r="B14" s="42"/>
      <c r="C14" s="8">
        <v>3.33</v>
      </c>
      <c r="D14" s="8" t="s">
        <v>69</v>
      </c>
      <c r="E14" s="24" t="s">
        <v>58</v>
      </c>
      <c r="F14" s="42"/>
      <c r="G14" s="8">
        <f t="shared" si="3"/>
        <v>3.33</v>
      </c>
      <c r="H14" s="16">
        <v>44306</v>
      </c>
      <c r="I14" s="26">
        <f t="shared" si="5"/>
        <v>0.45833333333333337</v>
      </c>
      <c r="J14" s="42"/>
      <c r="K14" s="8">
        <f t="shared" si="4"/>
        <v>3.33</v>
      </c>
      <c r="L14" s="8">
        <v>0</v>
      </c>
    </row>
    <row r="15" spans="1:13" x14ac:dyDescent="0.25">
      <c r="A15" s="7" t="s">
        <v>6</v>
      </c>
      <c r="B15" s="8" t="s">
        <v>15</v>
      </c>
      <c r="C15" s="8" t="s">
        <v>15</v>
      </c>
      <c r="D15" s="8" t="s">
        <v>15</v>
      </c>
      <c r="E15" s="8" t="s">
        <v>15</v>
      </c>
      <c r="F15" s="8" t="s">
        <v>15</v>
      </c>
      <c r="G15" s="8" t="s">
        <v>15</v>
      </c>
      <c r="H15" s="8" t="s">
        <v>15</v>
      </c>
      <c r="I15" s="8" t="s">
        <v>15</v>
      </c>
      <c r="J15" s="8" t="s">
        <v>15</v>
      </c>
      <c r="K15" s="8" t="s">
        <v>15</v>
      </c>
      <c r="L15" s="8">
        <v>0</v>
      </c>
    </row>
    <row r="16" spans="1:13" s="27" customFormat="1" x14ac:dyDescent="0.25">
      <c r="A16" s="37" t="s">
        <v>7</v>
      </c>
      <c r="B16" s="8" t="s">
        <v>15</v>
      </c>
      <c r="C16" s="8" t="s">
        <v>15</v>
      </c>
      <c r="D16" s="8" t="s">
        <v>15</v>
      </c>
      <c r="E16" s="8" t="s">
        <v>15</v>
      </c>
      <c r="F16" s="8" t="s">
        <v>15</v>
      </c>
      <c r="G16" s="8" t="s">
        <v>15</v>
      </c>
      <c r="H16" s="8" t="s">
        <v>15</v>
      </c>
      <c r="I16" s="8" t="s">
        <v>15</v>
      </c>
      <c r="J16" s="8" t="s">
        <v>15</v>
      </c>
      <c r="K16" s="8" t="s">
        <v>15</v>
      </c>
      <c r="L16" s="8">
        <v>0</v>
      </c>
    </row>
    <row r="17" spans="1:14" x14ac:dyDescent="0.25">
      <c r="A17" s="7" t="s">
        <v>8</v>
      </c>
      <c r="B17" s="18">
        <v>1</v>
      </c>
      <c r="C17" s="18">
        <v>5</v>
      </c>
      <c r="D17" s="18" t="s">
        <v>74</v>
      </c>
      <c r="E17" s="34" t="s">
        <v>73</v>
      </c>
      <c r="F17" s="18">
        <v>1</v>
      </c>
      <c r="G17" s="18">
        <f>C17</f>
        <v>5</v>
      </c>
      <c r="H17" s="36">
        <v>44389</v>
      </c>
      <c r="I17" s="35">
        <f>550/1.2/1000</f>
        <v>0.45833333333333337</v>
      </c>
      <c r="J17" s="18">
        <v>1</v>
      </c>
      <c r="K17" s="18">
        <f>G17</f>
        <v>5</v>
      </c>
      <c r="L17" s="18">
        <v>0</v>
      </c>
      <c r="M17" s="22"/>
      <c r="N17" s="22"/>
    </row>
    <row r="18" spans="1:14" x14ac:dyDescent="0.25">
      <c r="A18" s="7" t="s">
        <v>9</v>
      </c>
      <c r="B18" s="8">
        <v>1</v>
      </c>
      <c r="C18" s="8">
        <v>3.06</v>
      </c>
      <c r="D18" s="8" t="s">
        <v>77</v>
      </c>
      <c r="E18" s="8" t="s">
        <v>75</v>
      </c>
      <c r="F18" s="8">
        <v>1</v>
      </c>
      <c r="G18" s="8">
        <v>3.06</v>
      </c>
      <c r="H18" s="16">
        <v>44420</v>
      </c>
      <c r="I18" s="35">
        <f>550/1.2/1000</f>
        <v>0.45833333333333337</v>
      </c>
      <c r="J18" s="8">
        <v>1</v>
      </c>
      <c r="K18" s="8">
        <v>3.06</v>
      </c>
      <c r="L18" s="8">
        <v>0</v>
      </c>
      <c r="M18" s="22"/>
      <c r="N18" s="22"/>
    </row>
    <row r="19" spans="1:14" x14ac:dyDescent="0.25">
      <c r="A19" s="7" t="s">
        <v>10</v>
      </c>
      <c r="B19" s="8" t="s">
        <v>15</v>
      </c>
      <c r="C19" s="8" t="s">
        <v>15</v>
      </c>
      <c r="D19" s="8" t="s">
        <v>15</v>
      </c>
      <c r="E19" s="8" t="s">
        <v>15</v>
      </c>
      <c r="F19" s="8" t="s">
        <v>15</v>
      </c>
      <c r="G19" s="8" t="s">
        <v>15</v>
      </c>
      <c r="H19" s="8" t="s">
        <v>15</v>
      </c>
      <c r="I19" s="8" t="s">
        <v>15</v>
      </c>
      <c r="J19" s="8" t="s">
        <v>15</v>
      </c>
      <c r="K19" s="8" t="s">
        <v>15</v>
      </c>
      <c r="L19" s="8">
        <v>0</v>
      </c>
      <c r="M19" s="23"/>
      <c r="N19" s="22"/>
    </row>
    <row r="20" spans="1:14" x14ac:dyDescent="0.25">
      <c r="A20" s="7" t="s">
        <v>11</v>
      </c>
      <c r="B20" s="8">
        <v>1</v>
      </c>
      <c r="C20" s="8">
        <v>860</v>
      </c>
      <c r="D20" s="8" t="s">
        <v>78</v>
      </c>
      <c r="E20" s="8" t="s">
        <v>76</v>
      </c>
      <c r="F20" s="8">
        <v>1</v>
      </c>
      <c r="G20" s="20">
        <f>C20</f>
        <v>860</v>
      </c>
      <c r="H20" s="16">
        <v>44482</v>
      </c>
      <c r="I20" s="21">
        <v>89.236000000000004</v>
      </c>
      <c r="J20" s="8">
        <v>2</v>
      </c>
      <c r="K20" s="8">
        <f>G20</f>
        <v>860</v>
      </c>
      <c r="L20" s="8">
        <v>0</v>
      </c>
      <c r="M20" s="22"/>
      <c r="N20" s="22"/>
    </row>
    <row r="21" spans="1:14" x14ac:dyDescent="0.25">
      <c r="A21" s="7" t="s">
        <v>12</v>
      </c>
      <c r="B21" s="8" t="s">
        <v>15</v>
      </c>
      <c r="C21" s="8" t="s">
        <v>15</v>
      </c>
      <c r="D21" s="8" t="s">
        <v>15</v>
      </c>
      <c r="E21" s="8" t="s">
        <v>15</v>
      </c>
      <c r="F21" s="8" t="s">
        <v>15</v>
      </c>
      <c r="G21" s="8" t="s">
        <v>15</v>
      </c>
      <c r="H21" s="8" t="s">
        <v>15</v>
      </c>
      <c r="I21" s="8" t="s">
        <v>15</v>
      </c>
      <c r="J21" s="8" t="s">
        <v>15</v>
      </c>
      <c r="K21" s="8" t="s">
        <v>15</v>
      </c>
      <c r="L21" s="8" t="s">
        <v>15</v>
      </c>
    </row>
    <row r="22" spans="1:14" x14ac:dyDescent="0.25">
      <c r="A22" s="28" t="s">
        <v>13</v>
      </c>
      <c r="B22" s="20" t="s">
        <v>15</v>
      </c>
      <c r="C22" s="20" t="s">
        <v>15</v>
      </c>
      <c r="D22" s="20" t="s">
        <v>15</v>
      </c>
      <c r="E22" s="20" t="s">
        <v>15</v>
      </c>
      <c r="F22" s="20" t="s">
        <v>15</v>
      </c>
      <c r="G22" s="20" t="s">
        <v>15</v>
      </c>
      <c r="H22" s="20" t="s">
        <v>15</v>
      </c>
      <c r="I22" s="20" t="s">
        <v>15</v>
      </c>
      <c r="J22" s="20" t="s">
        <v>15</v>
      </c>
      <c r="K22" s="20" t="s">
        <v>15</v>
      </c>
      <c r="L22" s="20" t="s">
        <v>15</v>
      </c>
    </row>
    <row r="23" spans="1:14" x14ac:dyDescent="0.25">
      <c r="A23" s="30" t="s">
        <v>70</v>
      </c>
      <c r="B23" s="31">
        <f>SUM(B6:B22)</f>
        <v>12</v>
      </c>
      <c r="C23" s="31">
        <f>SUM(C6:C22)</f>
        <v>909.5</v>
      </c>
      <c r="D23" s="30"/>
      <c r="E23" s="30"/>
      <c r="F23" s="31">
        <f>SUM(F6:F22)</f>
        <v>12</v>
      </c>
      <c r="G23" s="31">
        <f>SUM(G6:G22)</f>
        <v>909.5</v>
      </c>
      <c r="H23" s="30"/>
      <c r="I23" s="32">
        <f>SUM(I6:I22)</f>
        <v>116.33436666666667</v>
      </c>
      <c r="J23" s="33">
        <f t="shared" ref="J23:L23" si="6">SUM(J6:J22)</f>
        <v>13</v>
      </c>
      <c r="K23" s="32">
        <f t="shared" si="6"/>
        <v>909.5</v>
      </c>
      <c r="L23" s="33">
        <f t="shared" si="6"/>
        <v>0</v>
      </c>
    </row>
  </sheetData>
  <mergeCells count="20">
    <mergeCell ref="A1:L1"/>
    <mergeCell ref="A2:L2"/>
    <mergeCell ref="F4:I4"/>
    <mergeCell ref="J4:L4"/>
    <mergeCell ref="B4:C4"/>
    <mergeCell ref="A4:A5"/>
    <mergeCell ref="D4:D5"/>
    <mergeCell ref="E4:E5"/>
    <mergeCell ref="J7:J9"/>
    <mergeCell ref="J10:J12"/>
    <mergeCell ref="J13:J14"/>
    <mergeCell ref="A10:A12"/>
    <mergeCell ref="B10:B12"/>
    <mergeCell ref="A13:A14"/>
    <mergeCell ref="B13:B14"/>
    <mergeCell ref="F7:F9"/>
    <mergeCell ref="F10:F12"/>
    <mergeCell ref="F13:F14"/>
    <mergeCell ref="A7:A9"/>
    <mergeCell ref="B7:B9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14" sqref="F14"/>
    </sheetView>
  </sheetViews>
  <sheetFormatPr defaultRowHeight="15" x14ac:dyDescent="0.25"/>
  <cols>
    <col min="1" max="1" width="9.140625" style="1"/>
    <col min="2" max="2" width="13.7109375" style="1" customWidth="1"/>
    <col min="3" max="3" width="15.140625" style="1" customWidth="1"/>
    <col min="4" max="4" width="25.85546875" style="1" customWidth="1"/>
    <col min="5" max="5" width="18.5703125" style="1" customWidth="1"/>
    <col min="6" max="6" width="18.42578125" style="1" customWidth="1"/>
    <col min="7" max="16384" width="9.140625" style="1"/>
  </cols>
  <sheetData>
    <row r="1" spans="1:6" ht="28.5" customHeight="1" x14ac:dyDescent="0.25">
      <c r="A1" s="56" t="s">
        <v>16</v>
      </c>
      <c r="B1" s="56"/>
      <c r="C1" s="56"/>
      <c r="D1" s="56"/>
      <c r="E1" s="56"/>
      <c r="F1" s="56"/>
    </row>
    <row r="2" spans="1:6" x14ac:dyDescent="0.25">
      <c r="A2" s="56" t="s">
        <v>52</v>
      </c>
      <c r="B2" s="56"/>
      <c r="C2" s="56"/>
      <c r="D2" s="56"/>
      <c r="E2" s="56"/>
      <c r="F2" s="56"/>
    </row>
    <row r="4" spans="1:6" s="2" customFormat="1" ht="125.25" customHeight="1" x14ac:dyDescent="0.25">
      <c r="A4" s="3" t="s">
        <v>1</v>
      </c>
      <c r="B4" s="3" t="s">
        <v>17</v>
      </c>
      <c r="C4" s="4" t="s">
        <v>49</v>
      </c>
      <c r="D4" s="6" t="s">
        <v>22</v>
      </c>
      <c r="E4" s="6" t="s">
        <v>23</v>
      </c>
      <c r="F4" s="6" t="s">
        <v>24</v>
      </c>
    </row>
    <row r="5" spans="1:6" s="2" customFormat="1" x14ac:dyDescent="0.25">
      <c r="A5" s="3">
        <v>1</v>
      </c>
      <c r="B5" s="3" t="s">
        <v>18</v>
      </c>
      <c r="C5" s="3">
        <v>37.85</v>
      </c>
      <c r="D5" s="3">
        <f>E5+F5</f>
        <v>0</v>
      </c>
      <c r="E5" s="3">
        <v>0</v>
      </c>
      <c r="F5" s="3">
        <v>0</v>
      </c>
    </row>
    <row r="6" spans="1:6" s="2" customFormat="1" x14ac:dyDescent="0.25">
      <c r="A6" s="3">
        <v>2</v>
      </c>
      <c r="B6" s="3" t="s">
        <v>19</v>
      </c>
      <c r="C6" s="3">
        <v>37.85</v>
      </c>
      <c r="D6" s="3">
        <f>E6+F6</f>
        <v>0</v>
      </c>
      <c r="E6" s="3">
        <v>0</v>
      </c>
      <c r="F6" s="3">
        <v>0</v>
      </c>
    </row>
    <row r="7" spans="1:6" s="2" customFormat="1" x14ac:dyDescent="0.25">
      <c r="A7" s="3">
        <v>3</v>
      </c>
      <c r="B7" s="3" t="s">
        <v>20</v>
      </c>
      <c r="C7" s="3">
        <v>37.85</v>
      </c>
      <c r="D7" s="3">
        <v>0</v>
      </c>
      <c r="E7" s="3">
        <v>0</v>
      </c>
      <c r="F7" s="3">
        <v>0</v>
      </c>
    </row>
    <row r="8" spans="1:6" s="2" customFormat="1" x14ac:dyDescent="0.25">
      <c r="A8" s="3">
        <v>4</v>
      </c>
      <c r="B8" s="3" t="s">
        <v>21</v>
      </c>
      <c r="C8" s="3">
        <v>37.85</v>
      </c>
      <c r="D8" s="3">
        <v>0</v>
      </c>
      <c r="E8" s="3">
        <v>0</v>
      </c>
      <c r="F8" s="3">
        <v>0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O16" sqref="O16"/>
    </sheetView>
  </sheetViews>
  <sheetFormatPr defaultRowHeight="15" x14ac:dyDescent="0.25"/>
  <cols>
    <col min="1" max="1" width="9.140625" style="1"/>
    <col min="2" max="2" width="13.7109375" style="1" customWidth="1"/>
    <col min="3" max="4" width="15.140625" style="1" customWidth="1"/>
    <col min="5" max="5" width="19.5703125" style="1" customWidth="1"/>
    <col min="6" max="6" width="20.140625" style="1" customWidth="1"/>
    <col min="7" max="16384" width="9.140625" style="1"/>
  </cols>
  <sheetData>
    <row r="1" spans="1:6" ht="28.5" customHeight="1" x14ac:dyDescent="0.25">
      <c r="A1" s="56" t="s">
        <v>0</v>
      </c>
      <c r="B1" s="56"/>
      <c r="C1" s="56"/>
      <c r="D1" s="56"/>
      <c r="E1" s="56"/>
      <c r="F1" s="56"/>
    </row>
    <row r="2" spans="1:6" x14ac:dyDescent="0.25">
      <c r="A2" s="56" t="s">
        <v>52</v>
      </c>
      <c r="B2" s="56"/>
      <c r="C2" s="56"/>
      <c r="D2" s="56"/>
      <c r="E2" s="56"/>
      <c r="F2" s="56"/>
    </row>
    <row r="4" spans="1:6" s="2" customFormat="1" ht="90" x14ac:dyDescent="0.25">
      <c r="A4" s="3" t="s">
        <v>1</v>
      </c>
      <c r="B4" s="3" t="s">
        <v>43</v>
      </c>
      <c r="C4" s="4" t="s">
        <v>44</v>
      </c>
      <c r="D4" s="4" t="s">
        <v>45</v>
      </c>
      <c r="E4" s="4" t="s">
        <v>46</v>
      </c>
      <c r="F4" s="4" t="s">
        <v>47</v>
      </c>
    </row>
    <row r="5" spans="1:6" s="2" customFormat="1" x14ac:dyDescent="0.25">
      <c r="A5" s="3">
        <v>1</v>
      </c>
      <c r="B5" s="3" t="s">
        <v>2</v>
      </c>
      <c r="C5" s="3" t="s">
        <v>15</v>
      </c>
      <c r="D5" s="3" t="s">
        <v>15</v>
      </c>
      <c r="E5" s="3">
        <v>0</v>
      </c>
      <c r="F5" s="3">
        <v>0</v>
      </c>
    </row>
    <row r="6" spans="1:6" s="2" customFormat="1" x14ac:dyDescent="0.25">
      <c r="A6" s="3">
        <v>2</v>
      </c>
      <c r="B6" s="3" t="s">
        <v>3</v>
      </c>
      <c r="C6" s="3" t="s">
        <v>15</v>
      </c>
      <c r="D6" s="3" t="s">
        <v>15</v>
      </c>
      <c r="E6" s="3">
        <v>0</v>
      </c>
      <c r="F6" s="3">
        <v>0</v>
      </c>
    </row>
    <row r="7" spans="1:6" s="2" customFormat="1" x14ac:dyDescent="0.25">
      <c r="A7" s="3">
        <v>3</v>
      </c>
      <c r="B7" s="3" t="s">
        <v>4</v>
      </c>
      <c r="C7" s="3" t="s">
        <v>15</v>
      </c>
      <c r="D7" s="3" t="s">
        <v>15</v>
      </c>
      <c r="E7" s="3">
        <v>0</v>
      </c>
      <c r="F7" s="3">
        <v>0</v>
      </c>
    </row>
    <row r="8" spans="1:6" s="2" customFormat="1" x14ac:dyDescent="0.25">
      <c r="A8" s="3">
        <v>4</v>
      </c>
      <c r="B8" s="3" t="s">
        <v>5</v>
      </c>
      <c r="C8" s="3" t="s">
        <v>15</v>
      </c>
      <c r="D8" s="3" t="s">
        <v>15</v>
      </c>
      <c r="E8" s="3">
        <v>0</v>
      </c>
      <c r="F8" s="3">
        <v>0</v>
      </c>
    </row>
    <row r="9" spans="1:6" s="2" customFormat="1" x14ac:dyDescent="0.25">
      <c r="A9" s="3">
        <v>5</v>
      </c>
      <c r="B9" s="3" t="s">
        <v>6</v>
      </c>
      <c r="C9" s="3" t="s">
        <v>15</v>
      </c>
      <c r="D9" s="3" t="s">
        <v>15</v>
      </c>
      <c r="E9" s="3">
        <v>0</v>
      </c>
      <c r="F9" s="3">
        <v>0</v>
      </c>
    </row>
    <row r="10" spans="1:6" s="2" customFormat="1" x14ac:dyDescent="0.25">
      <c r="A10" s="3">
        <v>6</v>
      </c>
      <c r="B10" s="3" t="s">
        <v>7</v>
      </c>
      <c r="C10" s="3" t="s">
        <v>15</v>
      </c>
      <c r="D10" s="3" t="s">
        <v>15</v>
      </c>
      <c r="E10" s="3">
        <v>0</v>
      </c>
      <c r="F10" s="3">
        <v>0</v>
      </c>
    </row>
    <row r="11" spans="1:6" s="2" customFormat="1" x14ac:dyDescent="0.25">
      <c r="A11" s="3">
        <v>7</v>
      </c>
      <c r="B11" s="3" t="s">
        <v>8</v>
      </c>
      <c r="C11" s="3" t="s">
        <v>15</v>
      </c>
      <c r="D11" s="3" t="s">
        <v>15</v>
      </c>
      <c r="E11" s="3">
        <v>0</v>
      </c>
      <c r="F11" s="3">
        <v>0</v>
      </c>
    </row>
    <row r="12" spans="1:6" s="2" customFormat="1" x14ac:dyDescent="0.25">
      <c r="A12" s="3">
        <v>8</v>
      </c>
      <c r="B12" s="3" t="s">
        <v>9</v>
      </c>
      <c r="C12" s="3" t="s">
        <v>15</v>
      </c>
      <c r="D12" s="3" t="s">
        <v>15</v>
      </c>
      <c r="E12" s="3">
        <v>0</v>
      </c>
      <c r="F12" s="3">
        <v>0</v>
      </c>
    </row>
    <row r="13" spans="1:6" s="2" customFormat="1" x14ac:dyDescent="0.25">
      <c r="A13" s="3">
        <v>9</v>
      </c>
      <c r="B13" s="3" t="s">
        <v>10</v>
      </c>
      <c r="C13" s="3" t="s">
        <v>15</v>
      </c>
      <c r="D13" s="3" t="s">
        <v>15</v>
      </c>
      <c r="E13" s="3">
        <v>0</v>
      </c>
      <c r="F13" s="3">
        <v>0</v>
      </c>
    </row>
    <row r="14" spans="1:6" s="2" customFormat="1" x14ac:dyDescent="0.25">
      <c r="A14" s="3">
        <v>10</v>
      </c>
      <c r="B14" s="3" t="s">
        <v>11</v>
      </c>
      <c r="C14" s="3" t="s">
        <v>15</v>
      </c>
      <c r="D14" s="3" t="s">
        <v>15</v>
      </c>
      <c r="E14" s="3">
        <v>0</v>
      </c>
      <c r="F14" s="3">
        <v>0</v>
      </c>
    </row>
    <row r="15" spans="1:6" s="2" customFormat="1" x14ac:dyDescent="0.25">
      <c r="A15" s="3">
        <v>11</v>
      </c>
      <c r="B15" s="3" t="s">
        <v>12</v>
      </c>
      <c r="C15" s="3" t="s">
        <v>15</v>
      </c>
      <c r="D15" s="3" t="s">
        <v>15</v>
      </c>
      <c r="E15" s="3">
        <v>0</v>
      </c>
      <c r="F15" s="3">
        <v>0</v>
      </c>
    </row>
    <row r="16" spans="1:6" s="2" customFormat="1" x14ac:dyDescent="0.25">
      <c r="A16" s="3">
        <v>12</v>
      </c>
      <c r="B16" s="3" t="s">
        <v>13</v>
      </c>
      <c r="C16" s="3" t="s">
        <v>15</v>
      </c>
      <c r="D16" s="3" t="s">
        <v>15</v>
      </c>
      <c r="E16" s="3">
        <v>0</v>
      </c>
      <c r="F16" s="3">
        <v>0</v>
      </c>
    </row>
    <row r="17" spans="1:6" s="5" customFormat="1" ht="15" customHeight="1" x14ac:dyDescent="0.25">
      <c r="A17" s="57" t="s">
        <v>14</v>
      </c>
      <c r="B17" s="58"/>
      <c r="C17" s="3" t="s">
        <v>15</v>
      </c>
      <c r="D17" s="3" t="s">
        <v>15</v>
      </c>
      <c r="E17" s="3">
        <v>0</v>
      </c>
      <c r="F17" s="3">
        <v>0</v>
      </c>
    </row>
  </sheetData>
  <mergeCells count="3">
    <mergeCell ref="A1:F1"/>
    <mergeCell ref="A17:B17"/>
    <mergeCell ref="A2:F2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M9" sqref="M9"/>
    </sheetView>
  </sheetViews>
  <sheetFormatPr defaultColWidth="8.85546875" defaultRowHeight="15" x14ac:dyDescent="0.25"/>
  <cols>
    <col min="1" max="1" width="8.85546875" style="13"/>
    <col min="2" max="2" width="15.140625" style="13" customWidth="1"/>
    <col min="3" max="6" width="11.5703125" style="13" customWidth="1"/>
    <col min="7" max="16384" width="8.85546875" style="13"/>
  </cols>
  <sheetData>
    <row r="1" spans="1:10" ht="32.25" customHeight="1" x14ac:dyDescent="0.25">
      <c r="A1" s="62" t="s">
        <v>48</v>
      </c>
      <c r="B1" s="62"/>
      <c r="C1" s="62"/>
      <c r="D1" s="62"/>
      <c r="E1" s="62"/>
      <c r="F1" s="62"/>
      <c r="G1" s="12"/>
      <c r="H1" s="12"/>
      <c r="I1" s="12"/>
      <c r="J1" s="12"/>
    </row>
    <row r="2" spans="1:10" x14ac:dyDescent="0.25">
      <c r="A2" s="63" t="s">
        <v>52</v>
      </c>
      <c r="B2" s="63"/>
      <c r="C2" s="63"/>
      <c r="D2" s="63"/>
      <c r="E2" s="63"/>
      <c r="F2" s="63"/>
    </row>
    <row r="4" spans="1:10" x14ac:dyDescent="0.25">
      <c r="A4" s="60" t="s">
        <v>1</v>
      </c>
      <c r="B4" s="61" t="s">
        <v>37</v>
      </c>
      <c r="C4" s="59" t="s">
        <v>42</v>
      </c>
      <c r="D4" s="59"/>
      <c r="E4" s="59"/>
      <c r="F4" s="59"/>
    </row>
    <row r="5" spans="1:10" x14ac:dyDescent="0.25">
      <c r="A5" s="60"/>
      <c r="B5" s="61"/>
      <c r="C5" s="14" t="s">
        <v>38</v>
      </c>
      <c r="D5" s="14" t="s">
        <v>39</v>
      </c>
      <c r="E5" s="14" t="s">
        <v>40</v>
      </c>
      <c r="F5" s="14" t="s">
        <v>41</v>
      </c>
    </row>
    <row r="6" spans="1:10" x14ac:dyDescent="0.25">
      <c r="A6" s="15">
        <v>1</v>
      </c>
      <c r="B6" s="7" t="s">
        <v>18</v>
      </c>
      <c r="C6" s="8">
        <v>0</v>
      </c>
      <c r="D6" s="8">
        <v>0</v>
      </c>
      <c r="E6" s="8">
        <v>0</v>
      </c>
      <c r="F6" s="8">
        <v>0</v>
      </c>
    </row>
    <row r="7" spans="1:10" x14ac:dyDescent="0.25">
      <c r="A7" s="15">
        <v>2</v>
      </c>
      <c r="B7" s="7" t="s">
        <v>19</v>
      </c>
      <c r="C7" s="8">
        <v>0</v>
      </c>
      <c r="D7" s="8">
        <v>0</v>
      </c>
      <c r="E7" s="8">
        <v>0</v>
      </c>
      <c r="F7" s="8">
        <v>0</v>
      </c>
    </row>
    <row r="8" spans="1:10" x14ac:dyDescent="0.25">
      <c r="A8" s="15">
        <v>3</v>
      </c>
      <c r="B8" s="7" t="s">
        <v>20</v>
      </c>
      <c r="C8" s="8">
        <v>0</v>
      </c>
      <c r="D8" s="8">
        <v>0</v>
      </c>
      <c r="E8" s="64">
        <v>0</v>
      </c>
      <c r="F8" s="8">
        <v>0</v>
      </c>
    </row>
    <row r="9" spans="1:10" x14ac:dyDescent="0.25">
      <c r="A9" s="17">
        <v>4</v>
      </c>
      <c r="B9" s="7" t="s">
        <v>21</v>
      </c>
      <c r="C9" s="8">
        <v>0</v>
      </c>
      <c r="D9" s="8">
        <v>0</v>
      </c>
      <c r="E9" s="8">
        <v>0</v>
      </c>
      <c r="F9" s="8">
        <v>0</v>
      </c>
    </row>
  </sheetData>
  <mergeCells count="5">
    <mergeCell ref="C4:F4"/>
    <mergeCell ref="A4:A5"/>
    <mergeCell ref="B4:B5"/>
    <mergeCell ref="A1:F1"/>
    <mergeCell ref="A2:F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мероприятия по техприсоединению</vt:lpstr>
      <vt:lpstr>объем своб. мощности</vt:lpstr>
      <vt:lpstr>авар. отключения</vt:lpstr>
      <vt:lpstr>резервируемая мощность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2022-02-07T10:24:28Z</dcterms:modified>
</cp:coreProperties>
</file>